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total depth" sheetId="1" r:id="rId1"/>
    <sheet name="calcs." sheetId="2" r:id="rId2"/>
    <sheet name="TOC" sheetId="3" r:id="rId3"/>
  </sheets>
  <definedNames/>
  <calcPr fullCalcOnLoad="1"/>
</workbook>
</file>

<file path=xl/sharedStrings.xml><?xml version="1.0" encoding="utf-8"?>
<sst xmlns="http://schemas.openxmlformats.org/spreadsheetml/2006/main" count="231" uniqueCount="63">
  <si>
    <t>Well Name</t>
  </si>
  <si>
    <t>starting refernce point</t>
  </si>
  <si>
    <t>temperature (C)</t>
  </si>
  <si>
    <t>1st brown</t>
  </si>
  <si>
    <t>Date</t>
  </si>
  <si>
    <t>1st red tape</t>
  </si>
  <si>
    <t>Depth Tape Mark</t>
  </si>
  <si>
    <t xml:space="preserve">1st red </t>
  </si>
  <si>
    <t xml:space="preserve">2nd brown </t>
  </si>
  <si>
    <t>2nd red</t>
  </si>
  <si>
    <t>3rd brown</t>
  </si>
  <si>
    <t>1st yellow</t>
  </si>
  <si>
    <t>1st blue</t>
  </si>
  <si>
    <t>4th brown</t>
  </si>
  <si>
    <t>2nd yellow</t>
  </si>
  <si>
    <t>2nd blue</t>
  </si>
  <si>
    <t>3rd blue</t>
  </si>
  <si>
    <t>4th blue</t>
  </si>
  <si>
    <t>5th blue</t>
  </si>
  <si>
    <t>length from ref. (ft)</t>
  </si>
  <si>
    <t>total depth from TOC (ft)</t>
  </si>
  <si>
    <t>0.62 ft from end cap</t>
  </si>
  <si>
    <t>EWDP-7SC</t>
  </si>
  <si>
    <t>EWDP-1S</t>
  </si>
  <si>
    <t>EWDP-3S</t>
  </si>
  <si>
    <t>EWDP-19IM1</t>
  </si>
  <si>
    <t>1st red and blue</t>
  </si>
  <si>
    <t>2nd red and blue</t>
  </si>
  <si>
    <t>3rd red and blue</t>
  </si>
  <si>
    <t>4th red and blue</t>
  </si>
  <si>
    <t>EWDP-9SX</t>
  </si>
  <si>
    <t xml:space="preserve"> 0.62 ft. from end cap</t>
  </si>
  <si>
    <t>0.62 ft. from end cap</t>
  </si>
  <si>
    <t>1st temp red ref.</t>
  </si>
  <si>
    <t>1st red</t>
  </si>
  <si>
    <t>2nd temp red ref.</t>
  </si>
  <si>
    <t xml:space="preserve">4th red  </t>
  </si>
  <si>
    <t xml:space="preserve">3rd red </t>
  </si>
  <si>
    <t>re-check of 7SC on 10/28/02</t>
  </si>
  <si>
    <t>N/A</t>
  </si>
  <si>
    <t>EWDP-22S</t>
  </si>
  <si>
    <t>EWWDP-10S</t>
  </si>
  <si>
    <t>re-check of 9SX on 10/29/02</t>
  </si>
  <si>
    <t>re-check of 19IM1 on 10/28/02</t>
  </si>
  <si>
    <t>Notes</t>
  </si>
  <si>
    <t>stick up from GL</t>
  </si>
  <si>
    <t>D</t>
  </si>
  <si>
    <t>total measured depth from TOC (ft)</t>
  </si>
  <si>
    <t>total measured depth from GL (ft)</t>
  </si>
  <si>
    <t>Zone</t>
  </si>
  <si>
    <t>NOTES:</t>
  </si>
  <si>
    <t xml:space="preserve">(1)  0.62 was added to the measurements to account for the difference in the reference point and the cablehead nut. </t>
  </si>
  <si>
    <t>(2) 0.21 ft was added to the measurements to account for the distance from the cablehead nut to the end of the cablehead (dimension "C" on MOSDAX transducer position diagram).</t>
  </si>
  <si>
    <t>(3) 0.50 ft was added to the measurements to account for the distance from the end of the top fo the MP casing measurment port coupling to the measurement port inlet valve (dimension "A" on diagram).  Note: end of cablehead is at the same position as top of coupling.</t>
  </si>
  <si>
    <t>EWDP-10S</t>
  </si>
  <si>
    <t>EWDP-22S reinstallation</t>
  </si>
  <si>
    <t>Port one was the only measured distance during the reinstallation.  All other depths remain the same.</t>
  </si>
  <si>
    <t>zone 1</t>
  </si>
  <si>
    <t>(4) Port one was the only measured distance during the 22S reinstallation.  All other depths remain the same (zones 2- 4).</t>
  </si>
  <si>
    <t>O-ring at cablehead nut (0.21 added to get to end of cable head)</t>
  </si>
  <si>
    <t>Westbay Compl. Report depth (ft) from GL *</t>
  </si>
  <si>
    <t>Note: Westbay Completion Reports reflect the depth to the top of the respective coupling.</t>
  </si>
  <si>
    <t xml:space="preserve">         Original QADB file name: WB direct port depth.xls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</si>
</sst>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s>
  <fonts count="3">
    <font>
      <sz val="10"/>
      <name val="Arial"/>
      <family val="0"/>
    </font>
    <font>
      <b/>
      <sz val="10"/>
      <name val="Arial"/>
      <family val="2"/>
    </font>
    <font>
      <b/>
      <sz val="10"/>
      <name val="Symbol"/>
      <family val="1"/>
    </font>
  </fonts>
  <fills count="2">
    <fill>
      <patternFill/>
    </fill>
    <fill>
      <patternFill patternType="gray125"/>
    </fill>
  </fills>
  <borders count="1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14" fontId="0" fillId="0" borderId="0" xfId="0" applyNumberFormat="1"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1" fillId="0" borderId="0" xfId="0" applyFont="1" applyFill="1" applyAlignment="1">
      <alignment/>
    </xf>
    <xf numFmtId="2" fontId="0" fillId="0" borderId="0" xfId="0" applyNumberFormat="1" applyFill="1" applyAlignment="1">
      <alignment/>
    </xf>
    <xf numFmtId="0" fontId="0" fillId="0" borderId="1" xfId="0" applyBorder="1" applyAlignment="1">
      <alignment/>
    </xf>
    <xf numFmtId="0" fontId="0" fillId="0" borderId="0" xfId="0" applyBorder="1" applyAlignment="1">
      <alignment/>
    </xf>
    <xf numFmtId="14" fontId="0" fillId="0" borderId="0" xfId="0" applyNumberFormat="1" applyBorder="1" applyAlignment="1">
      <alignment/>
    </xf>
    <xf numFmtId="2" fontId="0" fillId="0" borderId="0" xfId="0" applyNumberFormat="1" applyBorder="1" applyAlignment="1">
      <alignment/>
    </xf>
    <xf numFmtId="0" fontId="0" fillId="0" borderId="0" xfId="0" applyFill="1" applyBorder="1" applyAlignment="1">
      <alignment/>
    </xf>
    <xf numFmtId="2" fontId="0" fillId="0" borderId="2" xfId="0" applyNumberFormat="1" applyBorder="1" applyAlignment="1">
      <alignment/>
    </xf>
    <xf numFmtId="0" fontId="0" fillId="0" borderId="3" xfId="0" applyBorder="1" applyAlignment="1">
      <alignment/>
    </xf>
    <xf numFmtId="0" fontId="0" fillId="0" borderId="4" xfId="0" applyBorder="1" applyAlignment="1">
      <alignment/>
    </xf>
    <xf numFmtId="14" fontId="0" fillId="0" borderId="4" xfId="0" applyNumberFormat="1" applyBorder="1" applyAlignment="1">
      <alignment/>
    </xf>
    <xf numFmtId="2" fontId="0" fillId="0" borderId="4" xfId="0" applyNumberFormat="1" applyBorder="1" applyAlignment="1">
      <alignment/>
    </xf>
    <xf numFmtId="0" fontId="0" fillId="0" borderId="4" xfId="0" applyFill="1" applyBorder="1" applyAlignment="1">
      <alignment/>
    </xf>
    <xf numFmtId="2" fontId="0" fillId="0" borderId="5" xfId="0" applyNumberFormat="1" applyBorder="1" applyAlignment="1">
      <alignment/>
    </xf>
    <xf numFmtId="0" fontId="1" fillId="0" borderId="6" xfId="0" applyFont="1" applyBorder="1" applyAlignment="1">
      <alignment/>
    </xf>
    <xf numFmtId="0" fontId="1" fillId="0" borderId="7" xfId="0" applyFont="1" applyBorder="1" applyAlignment="1">
      <alignment/>
    </xf>
    <xf numFmtId="2" fontId="1" fillId="0" borderId="7" xfId="0" applyNumberFormat="1" applyFont="1" applyBorder="1" applyAlignment="1">
      <alignment wrapText="1"/>
    </xf>
    <xf numFmtId="0" fontId="1" fillId="0" borderId="7" xfId="0" applyFont="1" applyBorder="1" applyAlignment="1">
      <alignment wrapText="1"/>
    </xf>
    <xf numFmtId="0" fontId="1" fillId="0" borderId="7" xfId="0" applyFont="1" applyFill="1" applyBorder="1" applyAlignment="1">
      <alignment wrapText="1"/>
    </xf>
    <xf numFmtId="164" fontId="0" fillId="0" borderId="0" xfId="0" applyNumberFormat="1" applyAlignment="1">
      <alignment/>
    </xf>
    <xf numFmtId="0" fontId="0" fillId="0" borderId="8" xfId="0" applyBorder="1" applyAlignment="1">
      <alignment/>
    </xf>
    <xf numFmtId="0" fontId="2" fillId="0" borderId="9" xfId="0" applyFont="1" applyBorder="1" applyAlignment="1">
      <alignment horizontal="center"/>
    </xf>
    <xf numFmtId="0" fontId="0" fillId="0" borderId="1" xfId="0" applyFill="1" applyBorder="1" applyAlignment="1">
      <alignment/>
    </xf>
    <xf numFmtId="2" fontId="0" fillId="0" borderId="2" xfId="0" applyNumberFormat="1" applyFill="1" applyBorder="1" applyAlignment="1">
      <alignment/>
    </xf>
    <xf numFmtId="0" fontId="0" fillId="0" borderId="10" xfId="0" applyFill="1" applyBorder="1" applyAlignment="1">
      <alignment/>
    </xf>
    <xf numFmtId="0" fontId="0" fillId="0" borderId="8" xfId="0" applyFill="1" applyBorder="1" applyAlignment="1">
      <alignment/>
    </xf>
    <xf numFmtId="14" fontId="0" fillId="0" borderId="8" xfId="0" applyNumberFormat="1" applyBorder="1" applyAlignment="1">
      <alignment/>
    </xf>
    <xf numFmtId="2" fontId="0" fillId="0" borderId="8" xfId="0" applyNumberFormat="1" applyBorder="1" applyAlignment="1">
      <alignment/>
    </xf>
    <xf numFmtId="2" fontId="0" fillId="0" borderId="11" xfId="0" applyNumberFormat="1" applyFill="1" applyBorder="1" applyAlignment="1">
      <alignment/>
    </xf>
    <xf numFmtId="0" fontId="0" fillId="0" borderId="3" xfId="0" applyFill="1" applyBorder="1" applyAlignment="1">
      <alignment/>
    </xf>
    <xf numFmtId="2" fontId="0" fillId="0" borderId="5" xfId="0" applyNumberFormat="1" applyFill="1" applyBorder="1" applyAlignment="1">
      <alignment/>
    </xf>
    <xf numFmtId="0" fontId="0" fillId="0" borderId="0" xfId="0"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
  <sheetViews>
    <sheetView tabSelected="1" workbookViewId="0" topLeftCell="A1">
      <pane xSplit="1" ySplit="1" topLeftCell="B12" activePane="bottomRight" state="frozen"/>
      <selection pane="topLeft" activeCell="A1" sqref="A1"/>
      <selection pane="topRight" activeCell="B1" sqref="B1"/>
      <selection pane="bottomLeft" activeCell="A2" sqref="A2"/>
      <selection pane="bottomRight" activeCell="D33" sqref="D33"/>
    </sheetView>
  </sheetViews>
  <sheetFormatPr defaultColWidth="9.140625" defaultRowHeight="12.75"/>
  <cols>
    <col min="1" max="1" width="21.57421875" style="0" customWidth="1"/>
    <col min="2" max="2" width="5.421875" style="0" bestFit="1" customWidth="1"/>
    <col min="3" max="3" width="16.7109375" style="0" customWidth="1"/>
    <col min="4" max="4" width="12.140625" style="3" customWidth="1"/>
    <col min="6" max="6" width="10.140625" style="0" customWidth="1"/>
    <col min="7" max="7" width="10.00390625" style="4" customWidth="1"/>
    <col min="9" max="16384" width="9.140625" style="4" customWidth="1"/>
  </cols>
  <sheetData>
    <row r="1" spans="1:9" ht="64.5" thickBot="1">
      <c r="A1" s="19" t="s">
        <v>0</v>
      </c>
      <c r="B1" s="20" t="s">
        <v>49</v>
      </c>
      <c r="C1" s="20" t="s">
        <v>4</v>
      </c>
      <c r="D1" s="21" t="s">
        <v>47</v>
      </c>
      <c r="E1" s="22" t="s">
        <v>45</v>
      </c>
      <c r="F1" s="21" t="s">
        <v>48</v>
      </c>
      <c r="G1" s="23" t="s">
        <v>60</v>
      </c>
      <c r="H1" s="26" t="s">
        <v>46</v>
      </c>
      <c r="I1" s="5"/>
    </row>
    <row r="2" spans="1:8" ht="12.75">
      <c r="A2" s="7" t="s">
        <v>25</v>
      </c>
      <c r="B2" s="8">
        <v>1</v>
      </c>
      <c r="C2" s="9">
        <v>37557</v>
      </c>
      <c r="D2" s="8">
        <f>TOC!D1</f>
        <v>417.44</v>
      </c>
      <c r="E2" s="8">
        <v>2.37</v>
      </c>
      <c r="F2" s="10">
        <f>D2-E2</f>
        <v>415.07</v>
      </c>
      <c r="G2" s="11">
        <v>414.7</v>
      </c>
      <c r="H2" s="12">
        <f>F2-G2</f>
        <v>0.37000000000000455</v>
      </c>
    </row>
    <row r="3" spans="1:9" ht="12.75">
      <c r="A3" s="7" t="s">
        <v>25</v>
      </c>
      <c r="B3" s="8">
        <v>2</v>
      </c>
      <c r="C3" s="9">
        <v>37557</v>
      </c>
      <c r="D3" s="8">
        <f>TOC!D2</f>
        <v>521.75</v>
      </c>
      <c r="E3" s="8">
        <v>2.37</v>
      </c>
      <c r="F3" s="10">
        <f>D3-E3</f>
        <v>519.38</v>
      </c>
      <c r="G3" s="11">
        <v>519</v>
      </c>
      <c r="H3" s="12">
        <f aca="true" t="shared" si="0" ref="H3:H28">F3-G3</f>
        <v>0.37999999999999545</v>
      </c>
      <c r="I3" s="6"/>
    </row>
    <row r="4" spans="1:9" ht="12.75">
      <c r="A4" s="7" t="s">
        <v>25</v>
      </c>
      <c r="B4" s="8">
        <v>3</v>
      </c>
      <c r="C4" s="9">
        <v>37557</v>
      </c>
      <c r="D4" s="8">
        <f>TOC!D3</f>
        <v>621.15</v>
      </c>
      <c r="E4" s="8">
        <v>2.37</v>
      </c>
      <c r="F4" s="10">
        <f>D4-E4</f>
        <v>618.78</v>
      </c>
      <c r="G4" s="11">
        <v>618.4</v>
      </c>
      <c r="H4" s="12">
        <f t="shared" si="0"/>
        <v>0.37999999999999545</v>
      </c>
      <c r="I4" s="6"/>
    </row>
    <row r="5" spans="1:9" ht="12.75">
      <c r="A5" s="7" t="s">
        <v>25</v>
      </c>
      <c r="B5" s="8">
        <v>4</v>
      </c>
      <c r="C5" s="9">
        <v>37557</v>
      </c>
      <c r="D5" s="8">
        <f>TOC!D4</f>
        <v>769.81</v>
      </c>
      <c r="E5" s="8">
        <v>2.37</v>
      </c>
      <c r="F5" s="10">
        <f>D5-E5</f>
        <v>767.4399999999999</v>
      </c>
      <c r="G5" s="11">
        <v>767.1</v>
      </c>
      <c r="H5" s="12">
        <f t="shared" si="0"/>
        <v>0.33999999999991815</v>
      </c>
      <c r="I5" s="6"/>
    </row>
    <row r="6" spans="1:9" ht="13.5" thickBot="1">
      <c r="A6" s="13" t="s">
        <v>25</v>
      </c>
      <c r="B6" s="14">
        <v>5</v>
      </c>
      <c r="C6" s="15">
        <v>37557</v>
      </c>
      <c r="D6" s="8">
        <f>TOC!D5</f>
        <v>888.98</v>
      </c>
      <c r="E6" s="14">
        <v>2.37</v>
      </c>
      <c r="F6" s="16">
        <f>D6-E6</f>
        <v>886.61</v>
      </c>
      <c r="G6" s="17">
        <v>886.3</v>
      </c>
      <c r="H6" s="18">
        <f t="shared" si="0"/>
        <v>0.3100000000000591</v>
      </c>
      <c r="I6" s="6"/>
    </row>
    <row r="7" spans="1:8" ht="12.75">
      <c r="A7" s="7" t="s">
        <v>23</v>
      </c>
      <c r="B7" s="8">
        <v>1</v>
      </c>
      <c r="C7" s="9">
        <v>37557</v>
      </c>
      <c r="D7" s="25">
        <f>TOC!D6</f>
        <v>169.12</v>
      </c>
      <c r="E7" s="8">
        <v>2.59</v>
      </c>
      <c r="F7" s="10">
        <f aca="true" t="shared" si="1" ref="F7:F14">D7-E7</f>
        <v>166.53</v>
      </c>
      <c r="G7" s="11">
        <v>167.6</v>
      </c>
      <c r="H7" s="12">
        <f t="shared" si="0"/>
        <v>-1.0699999999999932</v>
      </c>
    </row>
    <row r="8" spans="1:9" ht="13.5" thickBot="1">
      <c r="A8" s="13" t="s">
        <v>23</v>
      </c>
      <c r="B8" s="14">
        <v>2</v>
      </c>
      <c r="C8" s="15">
        <v>37557</v>
      </c>
      <c r="D8" s="14">
        <f>TOC!D7</f>
        <v>229.42</v>
      </c>
      <c r="E8" s="14">
        <v>2.59</v>
      </c>
      <c r="F8" s="16">
        <f t="shared" si="1"/>
        <v>226.82999999999998</v>
      </c>
      <c r="G8" s="17">
        <v>228.2</v>
      </c>
      <c r="H8" s="18">
        <f t="shared" si="0"/>
        <v>-1.3700000000000045</v>
      </c>
      <c r="I8" s="6"/>
    </row>
    <row r="9" spans="1:8" ht="12.75">
      <c r="A9" s="7" t="s">
        <v>24</v>
      </c>
      <c r="B9" s="8">
        <v>1</v>
      </c>
      <c r="C9" s="9">
        <v>37557</v>
      </c>
      <c r="D9" s="8">
        <f>TOC!D8</f>
        <v>402.69</v>
      </c>
      <c r="E9" s="8">
        <v>2.91</v>
      </c>
      <c r="F9" s="10">
        <f t="shared" si="1"/>
        <v>399.78</v>
      </c>
      <c r="G9" s="11">
        <v>398.61</v>
      </c>
      <c r="H9" s="12">
        <f t="shared" si="0"/>
        <v>1.169999999999959</v>
      </c>
    </row>
    <row r="10" spans="1:9" ht="13.5" thickBot="1">
      <c r="A10" s="13" t="s">
        <v>24</v>
      </c>
      <c r="B10" s="14">
        <v>2</v>
      </c>
      <c r="C10" s="15">
        <v>37557</v>
      </c>
      <c r="D10" s="8">
        <f>TOC!D9</f>
        <v>492.35</v>
      </c>
      <c r="E10" s="14">
        <v>2.91</v>
      </c>
      <c r="F10" s="16">
        <f t="shared" si="1"/>
        <v>489.44</v>
      </c>
      <c r="G10" s="17">
        <v>488.16</v>
      </c>
      <c r="H10" s="18">
        <f t="shared" si="0"/>
        <v>1.2799999999999727</v>
      </c>
      <c r="I10" s="6"/>
    </row>
    <row r="11" spans="1:8" ht="12.75">
      <c r="A11" s="7" t="s">
        <v>22</v>
      </c>
      <c r="B11" s="8">
        <v>1</v>
      </c>
      <c r="C11" s="9">
        <v>37557</v>
      </c>
      <c r="D11" s="25">
        <f>TOC!D10</f>
        <v>87.31</v>
      </c>
      <c r="E11" s="8">
        <v>3.02</v>
      </c>
      <c r="F11" s="10">
        <f t="shared" si="1"/>
        <v>84.29</v>
      </c>
      <c r="G11" s="11">
        <v>84.12</v>
      </c>
      <c r="H11" s="12">
        <f t="shared" si="0"/>
        <v>0.1700000000000017</v>
      </c>
    </row>
    <row r="12" spans="1:9" ht="12.75">
      <c r="A12" s="7" t="s">
        <v>22</v>
      </c>
      <c r="B12" s="8">
        <v>2</v>
      </c>
      <c r="C12" s="9">
        <v>37557</v>
      </c>
      <c r="D12" s="8">
        <f>TOC!D11</f>
        <v>191.6</v>
      </c>
      <c r="E12" s="8">
        <v>3.02</v>
      </c>
      <c r="F12" s="10">
        <f t="shared" si="1"/>
        <v>188.57999999999998</v>
      </c>
      <c r="G12" s="11">
        <v>188.43</v>
      </c>
      <c r="H12" s="12">
        <f t="shared" si="0"/>
        <v>0.14999999999997726</v>
      </c>
      <c r="I12" s="6"/>
    </row>
    <row r="13" spans="1:9" ht="12.75">
      <c r="A13" s="7" t="s">
        <v>22</v>
      </c>
      <c r="B13" s="8">
        <v>3</v>
      </c>
      <c r="C13" s="9">
        <v>37557</v>
      </c>
      <c r="D13" s="8">
        <f>TOC!D12</f>
        <v>315.6</v>
      </c>
      <c r="E13" s="8">
        <v>3.02</v>
      </c>
      <c r="F13" s="10">
        <f t="shared" si="1"/>
        <v>312.58000000000004</v>
      </c>
      <c r="G13" s="11">
        <v>312.43</v>
      </c>
      <c r="H13" s="12">
        <f t="shared" si="0"/>
        <v>0.1500000000000341</v>
      </c>
      <c r="I13" s="6"/>
    </row>
    <row r="14" spans="1:9" ht="13.5" thickBot="1">
      <c r="A14" s="13" t="s">
        <v>22</v>
      </c>
      <c r="B14" s="14">
        <v>4</v>
      </c>
      <c r="C14" s="15">
        <v>37557</v>
      </c>
      <c r="D14" s="14">
        <f>TOC!D13</f>
        <v>439.59</v>
      </c>
      <c r="E14" s="14">
        <v>3.02</v>
      </c>
      <c r="F14" s="16">
        <f t="shared" si="1"/>
        <v>436.57</v>
      </c>
      <c r="G14" s="17">
        <v>436.93</v>
      </c>
      <c r="H14" s="18">
        <f t="shared" si="0"/>
        <v>-0.36000000000001364</v>
      </c>
      <c r="I14" s="6"/>
    </row>
    <row r="15" spans="1:8" ht="12.75">
      <c r="A15" s="7" t="s">
        <v>30</v>
      </c>
      <c r="B15" s="8">
        <v>1</v>
      </c>
      <c r="C15" s="9">
        <v>37558</v>
      </c>
      <c r="D15" s="8">
        <f>TOC!D14</f>
        <v>106.8</v>
      </c>
      <c r="E15" s="8">
        <v>2.35</v>
      </c>
      <c r="F15" s="10">
        <f>D15-E15</f>
        <v>104.45</v>
      </c>
      <c r="G15" s="11">
        <v>103.8</v>
      </c>
      <c r="H15" s="12">
        <f t="shared" si="0"/>
        <v>0.6500000000000057</v>
      </c>
    </row>
    <row r="16" spans="1:9" ht="12.75">
      <c r="A16" s="7" t="s">
        <v>30</v>
      </c>
      <c r="B16" s="8">
        <v>2</v>
      </c>
      <c r="C16" s="9">
        <v>37558</v>
      </c>
      <c r="D16" s="8">
        <f>TOC!D15</f>
        <v>151.27</v>
      </c>
      <c r="E16" s="8">
        <v>2.35</v>
      </c>
      <c r="F16" s="10">
        <f>D16-E16</f>
        <v>148.92000000000002</v>
      </c>
      <c r="G16" s="11">
        <v>148.7</v>
      </c>
      <c r="H16" s="12">
        <f t="shared" si="0"/>
        <v>0.22000000000002728</v>
      </c>
      <c r="I16" s="6"/>
    </row>
    <row r="17" spans="1:9" ht="12.75">
      <c r="A17" s="7" t="s">
        <v>30</v>
      </c>
      <c r="B17" s="8">
        <v>3</v>
      </c>
      <c r="C17" s="9">
        <v>37558</v>
      </c>
      <c r="D17" s="8">
        <f>TOC!D16</f>
        <v>269.61</v>
      </c>
      <c r="E17" s="8">
        <v>2.35</v>
      </c>
      <c r="F17" s="10">
        <f>D17-E17</f>
        <v>267.26</v>
      </c>
      <c r="G17" s="11">
        <v>267.5</v>
      </c>
      <c r="H17" s="12">
        <f t="shared" si="0"/>
        <v>-0.2400000000000091</v>
      </c>
      <c r="I17" s="6"/>
    </row>
    <row r="18" spans="1:9" ht="13.5" thickBot="1">
      <c r="A18" s="13" t="s">
        <v>30</v>
      </c>
      <c r="B18" s="14">
        <v>4</v>
      </c>
      <c r="C18" s="15">
        <v>37558</v>
      </c>
      <c r="D18" s="8">
        <f>TOC!D17</f>
        <v>333.76</v>
      </c>
      <c r="E18" s="14">
        <v>2.35</v>
      </c>
      <c r="F18" s="16">
        <f>D18-E18</f>
        <v>331.40999999999997</v>
      </c>
      <c r="G18" s="17">
        <v>332.2</v>
      </c>
      <c r="H18" s="18">
        <f t="shared" si="0"/>
        <v>-0.7900000000000205</v>
      </c>
      <c r="I18" s="6"/>
    </row>
    <row r="19" spans="1:8" ht="12.75">
      <c r="A19" s="7" t="s">
        <v>40</v>
      </c>
      <c r="B19" s="8">
        <v>1</v>
      </c>
      <c r="C19" s="9">
        <v>37559</v>
      </c>
      <c r="D19" s="25">
        <f>TOC!D18</f>
        <v>562.72</v>
      </c>
      <c r="E19" s="8">
        <v>2.53</v>
      </c>
      <c r="F19" s="10">
        <f aca="true" t="shared" si="2" ref="F19:F24">D19-E19</f>
        <v>560.19</v>
      </c>
      <c r="G19" s="11">
        <v>560.1</v>
      </c>
      <c r="H19" s="12">
        <f t="shared" si="0"/>
        <v>0.09000000000003183</v>
      </c>
    </row>
    <row r="20" spans="1:9" ht="12.75">
      <c r="A20" s="7" t="s">
        <v>40</v>
      </c>
      <c r="B20" s="8">
        <v>2</v>
      </c>
      <c r="C20" s="9">
        <v>37559</v>
      </c>
      <c r="D20" s="8">
        <f>TOC!D19</f>
        <v>745.71</v>
      </c>
      <c r="E20" s="8">
        <v>2.53</v>
      </c>
      <c r="F20" s="10">
        <f t="shared" si="2"/>
        <v>743.1800000000001</v>
      </c>
      <c r="G20" s="11">
        <v>743.1</v>
      </c>
      <c r="H20" s="12">
        <f t="shared" si="0"/>
        <v>0.08000000000004093</v>
      </c>
      <c r="I20" s="6"/>
    </row>
    <row r="21" spans="1:9" ht="12.75">
      <c r="A21" s="7" t="s">
        <v>40</v>
      </c>
      <c r="B21" s="8">
        <v>3</v>
      </c>
      <c r="C21" s="9">
        <v>37559</v>
      </c>
      <c r="D21" s="8">
        <f>TOC!D20</f>
        <v>963.18</v>
      </c>
      <c r="E21" s="8">
        <v>2.53</v>
      </c>
      <c r="F21" s="10">
        <f t="shared" si="2"/>
        <v>960.65</v>
      </c>
      <c r="G21" s="11">
        <v>960.6</v>
      </c>
      <c r="H21" s="12">
        <f t="shared" si="0"/>
        <v>0.049999999999954525</v>
      </c>
      <c r="I21" s="6"/>
    </row>
    <row r="22" spans="1:9" ht="13.5" thickBot="1">
      <c r="A22" s="13" t="s">
        <v>40</v>
      </c>
      <c r="B22" s="14">
        <v>4</v>
      </c>
      <c r="C22" s="15">
        <v>37559</v>
      </c>
      <c r="D22" s="14">
        <f>TOC!D21</f>
        <v>1151.09</v>
      </c>
      <c r="E22" s="14">
        <v>2.53</v>
      </c>
      <c r="F22" s="16">
        <f t="shared" si="2"/>
        <v>1148.56</v>
      </c>
      <c r="G22" s="17">
        <v>1148.7</v>
      </c>
      <c r="H22" s="18">
        <f t="shared" si="0"/>
        <v>-0.14000000000010004</v>
      </c>
      <c r="I22" s="6"/>
    </row>
    <row r="23" spans="1:8" ht="12.75">
      <c r="A23" s="7" t="s">
        <v>41</v>
      </c>
      <c r="B23" s="8">
        <v>1</v>
      </c>
      <c r="C23" s="9">
        <v>37559</v>
      </c>
      <c r="D23" s="8">
        <f>TOC!D22</f>
        <v>684.82</v>
      </c>
      <c r="E23" s="8">
        <v>2.69</v>
      </c>
      <c r="F23" s="10">
        <f t="shared" si="2"/>
        <v>682.13</v>
      </c>
      <c r="G23" s="11">
        <v>681.7</v>
      </c>
      <c r="H23" s="12">
        <f t="shared" si="0"/>
        <v>0.42999999999995</v>
      </c>
    </row>
    <row r="24" spans="1:9" ht="13.5" thickBot="1">
      <c r="A24" s="13" t="s">
        <v>41</v>
      </c>
      <c r="B24" s="14">
        <v>2</v>
      </c>
      <c r="C24" s="15">
        <v>37559</v>
      </c>
      <c r="D24" s="14">
        <f>TOC!D23</f>
        <v>841.67</v>
      </c>
      <c r="E24" s="14">
        <v>2.69</v>
      </c>
      <c r="F24" s="16">
        <f t="shared" si="2"/>
        <v>838.9799999999999</v>
      </c>
      <c r="G24" s="17">
        <v>838.5</v>
      </c>
      <c r="H24" s="18">
        <f t="shared" si="0"/>
        <v>0.4799999999999045</v>
      </c>
      <c r="I24" s="6"/>
    </row>
    <row r="25" spans="1:8" ht="12.75">
      <c r="A25" s="29" t="s">
        <v>55</v>
      </c>
      <c r="B25" s="30">
        <v>1</v>
      </c>
      <c r="C25" s="31">
        <v>37679</v>
      </c>
      <c r="D25" s="25">
        <f>TOC!D24</f>
        <v>562.62</v>
      </c>
      <c r="E25" s="30">
        <v>2.53</v>
      </c>
      <c r="F25" s="32">
        <f>D25-E25</f>
        <v>560.09</v>
      </c>
      <c r="G25" s="30">
        <v>559.6</v>
      </c>
      <c r="H25" s="33">
        <f t="shared" si="0"/>
        <v>0.4900000000000091</v>
      </c>
    </row>
    <row r="26" spans="1:8" ht="12.75">
      <c r="A26" s="27" t="s">
        <v>55</v>
      </c>
      <c r="B26" s="11">
        <v>2</v>
      </c>
      <c r="C26" s="9">
        <v>37679</v>
      </c>
      <c r="D26" s="8">
        <f>TOC!D25</f>
        <v>745.61</v>
      </c>
      <c r="E26" s="8">
        <v>2.53</v>
      </c>
      <c r="F26" s="10">
        <f>D26-E26</f>
        <v>743.08</v>
      </c>
      <c r="G26" s="11">
        <v>742.6</v>
      </c>
      <c r="H26" s="28">
        <f t="shared" si="0"/>
        <v>0.4800000000000182</v>
      </c>
    </row>
    <row r="27" spans="1:8" ht="12.75">
      <c r="A27" s="27" t="s">
        <v>55</v>
      </c>
      <c r="B27" s="11">
        <v>3</v>
      </c>
      <c r="C27" s="9">
        <v>37679</v>
      </c>
      <c r="D27" s="8">
        <f>TOC!D26</f>
        <v>963.0799999999999</v>
      </c>
      <c r="E27" s="11">
        <v>2.53</v>
      </c>
      <c r="F27" s="10">
        <f>D27-E27</f>
        <v>960.55</v>
      </c>
      <c r="G27" s="11">
        <v>960.1</v>
      </c>
      <c r="H27" s="28">
        <f t="shared" si="0"/>
        <v>0.4499999999999318</v>
      </c>
    </row>
    <row r="28" spans="1:8" ht="13.5" thickBot="1">
      <c r="A28" s="34" t="s">
        <v>55</v>
      </c>
      <c r="B28" s="17">
        <v>4</v>
      </c>
      <c r="C28" s="15">
        <v>37679</v>
      </c>
      <c r="D28" s="14">
        <f>TOC!D27</f>
        <v>1150.9899999999998</v>
      </c>
      <c r="E28" s="17">
        <v>2.53</v>
      </c>
      <c r="F28" s="16">
        <f>D28-E28</f>
        <v>1148.4599999999998</v>
      </c>
      <c r="G28" s="17">
        <v>1148</v>
      </c>
      <c r="H28" s="35">
        <f t="shared" si="0"/>
        <v>0.459999999999809</v>
      </c>
    </row>
    <row r="29" ht="12.75">
      <c r="A29" s="30" t="s">
        <v>61</v>
      </c>
    </row>
    <row r="30" ht="12.75">
      <c r="A30" s="11" t="s">
        <v>62</v>
      </c>
    </row>
  </sheetData>
  <printOptions/>
  <pageMargins left="0.75" right="0.75"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H48"/>
  <sheetViews>
    <sheetView workbookViewId="0" topLeftCell="A26">
      <selection activeCell="E40" sqref="E40"/>
    </sheetView>
  </sheetViews>
  <sheetFormatPr defaultColWidth="9.140625" defaultRowHeight="12.75"/>
  <cols>
    <col min="1" max="1" width="21.7109375" style="0" customWidth="1"/>
    <col min="2" max="2" width="16.7109375" style="0" customWidth="1"/>
    <col min="3" max="3" width="16.57421875" style="0" bestFit="1" customWidth="1"/>
    <col min="4" max="4" width="18.140625" style="0" bestFit="1" customWidth="1"/>
    <col min="5" max="5" width="23.140625" style="0" bestFit="1" customWidth="1"/>
    <col min="6" max="6" width="21.421875" style="0" bestFit="1" customWidth="1"/>
    <col min="7" max="7" width="15.28125" style="0" bestFit="1" customWidth="1"/>
    <col min="8" max="8" width="26.57421875" style="0" bestFit="1" customWidth="1"/>
  </cols>
  <sheetData>
    <row r="1" spans="1:8" s="2" customFormat="1" ht="12.75">
      <c r="A1" s="2" t="s">
        <v>0</v>
      </c>
      <c r="B1" s="2" t="s">
        <v>4</v>
      </c>
      <c r="C1" s="2" t="s">
        <v>6</v>
      </c>
      <c r="D1" s="2" t="s">
        <v>19</v>
      </c>
      <c r="E1" s="2" t="s">
        <v>20</v>
      </c>
      <c r="F1" s="2" t="s">
        <v>1</v>
      </c>
      <c r="G1" s="2" t="s">
        <v>2</v>
      </c>
      <c r="H1" s="2" t="s">
        <v>44</v>
      </c>
    </row>
    <row r="2" spans="1:7" ht="12.75">
      <c r="A2" t="s">
        <v>22</v>
      </c>
      <c r="B2" s="1">
        <v>37557</v>
      </c>
      <c r="C2" t="s">
        <v>3</v>
      </c>
      <c r="D2">
        <v>85.98</v>
      </c>
      <c r="E2">
        <f>0.62+0.5+0.21+D2</f>
        <v>87.31</v>
      </c>
      <c r="F2" t="s">
        <v>21</v>
      </c>
      <c r="G2">
        <v>23.48</v>
      </c>
    </row>
    <row r="3" spans="1:7" ht="12.75">
      <c r="A3" t="s">
        <v>23</v>
      </c>
      <c r="B3" s="1">
        <v>37557</v>
      </c>
      <c r="C3" t="s">
        <v>7</v>
      </c>
      <c r="D3">
        <v>167.79</v>
      </c>
      <c r="E3">
        <f>0.62+0.5+0.21+D3</f>
        <v>169.12</v>
      </c>
      <c r="F3" t="s">
        <v>21</v>
      </c>
      <c r="G3">
        <v>23.48</v>
      </c>
    </row>
    <row r="4" spans="1:7" ht="12.75">
      <c r="A4" t="s">
        <v>22</v>
      </c>
      <c r="B4" s="1">
        <v>37557</v>
      </c>
      <c r="C4" t="s">
        <v>8</v>
      </c>
      <c r="D4">
        <v>22.48</v>
      </c>
      <c r="E4">
        <f>D4+E3</f>
        <v>191.6</v>
      </c>
      <c r="F4" t="s">
        <v>5</v>
      </c>
      <c r="G4">
        <v>23.48</v>
      </c>
    </row>
    <row r="5" spans="1:7" ht="12.75">
      <c r="A5" t="s">
        <v>23</v>
      </c>
      <c r="B5" s="1">
        <v>37557</v>
      </c>
      <c r="C5" t="s">
        <v>9</v>
      </c>
      <c r="D5">
        <v>60.3</v>
      </c>
      <c r="E5">
        <f>D5+E3</f>
        <v>229.42000000000002</v>
      </c>
      <c r="F5" t="s">
        <v>5</v>
      </c>
      <c r="G5">
        <v>23.48</v>
      </c>
    </row>
    <row r="6" spans="1:7" ht="12.75">
      <c r="A6" t="s">
        <v>22</v>
      </c>
      <c r="B6" s="1">
        <v>37557</v>
      </c>
      <c r="C6" t="s">
        <v>10</v>
      </c>
      <c r="D6">
        <v>146.48</v>
      </c>
      <c r="E6">
        <f>D6+E3</f>
        <v>315.6</v>
      </c>
      <c r="F6" t="s">
        <v>5</v>
      </c>
      <c r="G6">
        <v>23.48</v>
      </c>
    </row>
    <row r="7" spans="1:7" ht="12.75">
      <c r="A7" t="s">
        <v>24</v>
      </c>
      <c r="B7" s="1">
        <v>37557</v>
      </c>
      <c r="C7" t="s">
        <v>11</v>
      </c>
      <c r="D7">
        <v>87.09</v>
      </c>
      <c r="E7">
        <f>$E$6+D7</f>
        <v>402.69000000000005</v>
      </c>
      <c r="F7" t="s">
        <v>10</v>
      </c>
      <c r="G7">
        <v>23.48</v>
      </c>
    </row>
    <row r="8" spans="1:7" ht="12.75">
      <c r="A8" t="s">
        <v>25</v>
      </c>
      <c r="B8" s="1">
        <v>37557</v>
      </c>
      <c r="C8" t="s">
        <v>12</v>
      </c>
      <c r="D8">
        <v>101.84</v>
      </c>
      <c r="E8">
        <f>$E$6+D8</f>
        <v>417.44000000000005</v>
      </c>
      <c r="F8" t="s">
        <v>10</v>
      </c>
      <c r="G8">
        <v>23.48</v>
      </c>
    </row>
    <row r="9" spans="1:7" ht="12.75">
      <c r="A9" t="s">
        <v>22</v>
      </c>
      <c r="B9" s="1">
        <v>37557</v>
      </c>
      <c r="C9" t="s">
        <v>13</v>
      </c>
      <c r="D9">
        <v>123.99</v>
      </c>
      <c r="E9">
        <f>$E$6+D9</f>
        <v>439.59000000000003</v>
      </c>
      <c r="F9" t="s">
        <v>10</v>
      </c>
      <c r="G9">
        <v>23.48</v>
      </c>
    </row>
    <row r="10" spans="1:7" ht="12.75">
      <c r="A10" t="s">
        <v>24</v>
      </c>
      <c r="B10" s="1">
        <v>37557</v>
      </c>
      <c r="C10" t="s">
        <v>14</v>
      </c>
      <c r="D10">
        <v>176.75</v>
      </c>
      <c r="E10">
        <f>$E$6+D10</f>
        <v>492.35</v>
      </c>
      <c r="F10" t="s">
        <v>10</v>
      </c>
      <c r="G10">
        <v>23.48</v>
      </c>
    </row>
    <row r="11" spans="1:7" ht="12.75">
      <c r="A11" t="s">
        <v>25</v>
      </c>
      <c r="B11" s="1">
        <v>37557</v>
      </c>
      <c r="C11" t="s">
        <v>15</v>
      </c>
      <c r="D11">
        <v>29.4</v>
      </c>
      <c r="E11">
        <f>E10+D11</f>
        <v>521.75</v>
      </c>
      <c r="F11" t="s">
        <v>14</v>
      </c>
      <c r="G11">
        <v>23.48</v>
      </c>
    </row>
    <row r="12" spans="1:7" ht="12.75">
      <c r="A12" t="s">
        <v>25</v>
      </c>
      <c r="B12" s="1">
        <v>37557</v>
      </c>
      <c r="C12" t="s">
        <v>16</v>
      </c>
      <c r="D12">
        <v>128.8</v>
      </c>
      <c r="E12">
        <f>E10+D12</f>
        <v>621.1500000000001</v>
      </c>
      <c r="F12" t="s">
        <v>14</v>
      </c>
      <c r="G12">
        <v>23.48</v>
      </c>
    </row>
    <row r="13" spans="1:7" ht="12.75">
      <c r="A13" t="s">
        <v>25</v>
      </c>
      <c r="B13" s="1">
        <v>37557</v>
      </c>
      <c r="C13" t="s">
        <v>17</v>
      </c>
      <c r="D13">
        <v>148.66</v>
      </c>
      <c r="E13">
        <f>E12+D13</f>
        <v>769.8100000000001</v>
      </c>
      <c r="F13" t="s">
        <v>16</v>
      </c>
      <c r="G13">
        <v>23.48</v>
      </c>
    </row>
    <row r="14" spans="1:7" ht="12.75">
      <c r="A14" t="s">
        <v>25</v>
      </c>
      <c r="B14" s="1">
        <v>37557</v>
      </c>
      <c r="C14" t="s">
        <v>18</v>
      </c>
      <c r="D14">
        <v>119.17</v>
      </c>
      <c r="E14">
        <f>E13+D14</f>
        <v>888.98</v>
      </c>
      <c r="F14" t="s">
        <v>17</v>
      </c>
      <c r="G14">
        <v>23.48</v>
      </c>
    </row>
    <row r="15" spans="1:7" ht="12.75">
      <c r="A15" t="s">
        <v>30</v>
      </c>
      <c r="B15" s="1">
        <v>37558</v>
      </c>
      <c r="C15" t="s">
        <v>26</v>
      </c>
      <c r="D15">
        <v>105.47</v>
      </c>
      <c r="E15">
        <f>0.62+0.5+0.21+D15</f>
        <v>106.8</v>
      </c>
      <c r="F15" t="s">
        <v>32</v>
      </c>
      <c r="G15">
        <v>21.89</v>
      </c>
    </row>
    <row r="16" spans="1:7" ht="12.75">
      <c r="A16" t="s">
        <v>30</v>
      </c>
      <c r="B16" s="1">
        <v>37558</v>
      </c>
      <c r="C16" t="s">
        <v>27</v>
      </c>
      <c r="D16">
        <v>149.94</v>
      </c>
      <c r="E16">
        <f>0.62+0.5+0.21+D16</f>
        <v>151.27</v>
      </c>
      <c r="F16" t="s">
        <v>31</v>
      </c>
      <c r="G16">
        <v>21.89</v>
      </c>
    </row>
    <row r="17" spans="1:7" ht="12.75">
      <c r="A17" t="s">
        <v>30</v>
      </c>
      <c r="B17" s="1">
        <v>37558</v>
      </c>
      <c r="C17" t="s">
        <v>28</v>
      </c>
      <c r="D17">
        <v>118.34</v>
      </c>
      <c r="E17">
        <f>E16+D17</f>
        <v>269.61</v>
      </c>
      <c r="F17" t="s">
        <v>27</v>
      </c>
      <c r="G17">
        <v>21.89</v>
      </c>
    </row>
    <row r="18" spans="1:7" ht="12.75">
      <c r="A18" t="s">
        <v>30</v>
      </c>
      <c r="B18" s="1">
        <v>37558</v>
      </c>
      <c r="C18" t="s">
        <v>29</v>
      </c>
      <c r="D18">
        <v>64.15</v>
      </c>
      <c r="E18">
        <f>E17+D18</f>
        <v>333.76</v>
      </c>
      <c r="F18" t="s">
        <v>28</v>
      </c>
      <c r="G18">
        <v>21.89</v>
      </c>
    </row>
    <row r="19" spans="1:8" ht="12.75">
      <c r="A19" t="s">
        <v>22</v>
      </c>
      <c r="B19" s="1">
        <v>37559</v>
      </c>
      <c r="C19" t="s">
        <v>3</v>
      </c>
      <c r="D19">
        <v>85.98</v>
      </c>
      <c r="E19">
        <f>0.62+0.5+0.21+D19</f>
        <v>87.31</v>
      </c>
      <c r="F19" t="s">
        <v>31</v>
      </c>
      <c r="G19">
        <v>22.13</v>
      </c>
      <c r="H19" t="s">
        <v>38</v>
      </c>
    </row>
    <row r="20" spans="1:8" ht="12.75">
      <c r="A20" t="s">
        <v>30</v>
      </c>
      <c r="B20" s="1">
        <v>37559</v>
      </c>
      <c r="C20" t="s">
        <v>26</v>
      </c>
      <c r="D20">
        <v>105.48</v>
      </c>
      <c r="E20">
        <f>0.62+0.5+0.21+D20</f>
        <v>106.81</v>
      </c>
      <c r="F20" t="s">
        <v>31</v>
      </c>
      <c r="G20">
        <v>22.13</v>
      </c>
      <c r="H20" t="s">
        <v>42</v>
      </c>
    </row>
    <row r="21" spans="1:8" ht="12.75">
      <c r="A21" t="s">
        <v>30</v>
      </c>
      <c r="B21" s="1">
        <v>37559</v>
      </c>
      <c r="C21" t="s">
        <v>27</v>
      </c>
      <c r="D21">
        <v>149.94</v>
      </c>
      <c r="E21">
        <f>0.62+0.5+0.21+D21</f>
        <v>151.27</v>
      </c>
      <c r="F21" t="s">
        <v>31</v>
      </c>
      <c r="G21">
        <v>22.13</v>
      </c>
      <c r="H21" t="s">
        <v>42</v>
      </c>
    </row>
    <row r="22" spans="1:8" ht="12.75">
      <c r="A22" t="s">
        <v>22</v>
      </c>
      <c r="B22" s="1">
        <v>37559</v>
      </c>
      <c r="C22" t="s">
        <v>8</v>
      </c>
      <c r="D22">
        <v>40.37</v>
      </c>
      <c r="E22">
        <f>$E$21+D22</f>
        <v>191.64000000000001</v>
      </c>
      <c r="F22" t="s">
        <v>27</v>
      </c>
      <c r="G22">
        <v>22.13</v>
      </c>
      <c r="H22" t="s">
        <v>38</v>
      </c>
    </row>
    <row r="23" spans="1:8" ht="12.75">
      <c r="A23" t="s">
        <v>30</v>
      </c>
      <c r="B23" s="1">
        <v>37559</v>
      </c>
      <c r="C23" t="s">
        <v>28</v>
      </c>
      <c r="D23">
        <v>118.33</v>
      </c>
      <c r="E23">
        <f>$E$21+D23</f>
        <v>269.6</v>
      </c>
      <c r="F23" t="s">
        <v>27</v>
      </c>
      <c r="G23">
        <v>22.13</v>
      </c>
      <c r="H23" t="s">
        <v>42</v>
      </c>
    </row>
    <row r="24" spans="1:8" ht="12.75">
      <c r="A24" t="s">
        <v>22</v>
      </c>
      <c r="B24" s="1">
        <v>37559</v>
      </c>
      <c r="C24" t="s">
        <v>10</v>
      </c>
      <c r="D24">
        <v>164.36</v>
      </c>
      <c r="E24">
        <f>$E$21+D24</f>
        <v>315.63</v>
      </c>
      <c r="F24" t="s">
        <v>27</v>
      </c>
      <c r="G24">
        <v>22.13</v>
      </c>
      <c r="H24" t="s">
        <v>38</v>
      </c>
    </row>
    <row r="25" spans="1:8" ht="12.75">
      <c r="A25" t="s">
        <v>30</v>
      </c>
      <c r="B25" s="1">
        <v>37559</v>
      </c>
      <c r="C25" t="s">
        <v>29</v>
      </c>
      <c r="D25">
        <v>18.14</v>
      </c>
      <c r="E25">
        <f>$E$24+D25</f>
        <v>333.77</v>
      </c>
      <c r="F25" t="s">
        <v>10</v>
      </c>
      <c r="G25">
        <v>22.13</v>
      </c>
      <c r="H25" t="s">
        <v>42</v>
      </c>
    </row>
    <row r="26" spans="1:8" ht="12.75">
      <c r="A26" t="s">
        <v>25</v>
      </c>
      <c r="B26" s="1">
        <v>37559</v>
      </c>
      <c r="C26" t="s">
        <v>12</v>
      </c>
      <c r="D26">
        <v>101.83</v>
      </c>
      <c r="E26">
        <f>$E$24+D26</f>
        <v>417.46</v>
      </c>
      <c r="F26" t="s">
        <v>10</v>
      </c>
      <c r="G26">
        <v>22.13</v>
      </c>
      <c r="H26" t="s">
        <v>43</v>
      </c>
    </row>
    <row r="27" spans="1:7" ht="12.75">
      <c r="A27" t="s">
        <v>39</v>
      </c>
      <c r="B27" s="1">
        <v>37559</v>
      </c>
      <c r="C27" t="s">
        <v>33</v>
      </c>
      <c r="D27">
        <v>161.98</v>
      </c>
      <c r="E27">
        <f>$E$24+D27</f>
        <v>477.61</v>
      </c>
      <c r="F27" t="s">
        <v>10</v>
      </c>
      <c r="G27">
        <v>22.13</v>
      </c>
    </row>
    <row r="28" spans="1:8" ht="12.75">
      <c r="A28" t="s">
        <v>22</v>
      </c>
      <c r="B28" s="1">
        <v>37559</v>
      </c>
      <c r="C28" t="s">
        <v>13</v>
      </c>
      <c r="D28">
        <v>-38.02</v>
      </c>
      <c r="E28">
        <f>$E$27+D28</f>
        <v>439.59000000000003</v>
      </c>
      <c r="F28" t="s">
        <v>33</v>
      </c>
      <c r="G28">
        <v>22.13</v>
      </c>
      <c r="H28" t="s">
        <v>38</v>
      </c>
    </row>
    <row r="29" spans="1:8" ht="12.75">
      <c r="A29" t="s">
        <v>25</v>
      </c>
      <c r="B29" s="1">
        <v>37559</v>
      </c>
      <c r="C29" t="s">
        <v>15</v>
      </c>
      <c r="D29">
        <v>44.15</v>
      </c>
      <c r="E29">
        <f>$E$27+D29</f>
        <v>521.76</v>
      </c>
      <c r="F29" t="s">
        <v>33</v>
      </c>
      <c r="G29">
        <v>22.13</v>
      </c>
      <c r="H29" t="s">
        <v>43</v>
      </c>
    </row>
    <row r="30" spans="1:7" ht="12.75">
      <c r="A30" t="s">
        <v>40</v>
      </c>
      <c r="B30" s="1">
        <v>37559</v>
      </c>
      <c r="C30" t="s">
        <v>34</v>
      </c>
      <c r="D30">
        <v>85.11</v>
      </c>
      <c r="E30">
        <f>$E$27+D30</f>
        <v>562.72</v>
      </c>
      <c r="F30" t="s">
        <v>33</v>
      </c>
      <c r="G30">
        <v>22.13</v>
      </c>
    </row>
    <row r="31" spans="1:8" ht="12.75">
      <c r="A31" t="s">
        <v>25</v>
      </c>
      <c r="B31" s="1">
        <v>37559</v>
      </c>
      <c r="C31" t="s">
        <v>16</v>
      </c>
      <c r="D31">
        <v>143.55</v>
      </c>
      <c r="E31">
        <f>$E$27+D31</f>
        <v>621.1600000000001</v>
      </c>
      <c r="F31" t="s">
        <v>33</v>
      </c>
      <c r="G31">
        <v>22.13</v>
      </c>
      <c r="H31" t="s">
        <v>43</v>
      </c>
    </row>
    <row r="32" spans="1:7" ht="12.75">
      <c r="A32" t="s">
        <v>41</v>
      </c>
      <c r="B32" s="1">
        <v>37559</v>
      </c>
      <c r="C32" t="s">
        <v>11</v>
      </c>
      <c r="D32">
        <v>63.66</v>
      </c>
      <c r="E32">
        <f>$E$31+D32</f>
        <v>684.82</v>
      </c>
      <c r="F32" t="s">
        <v>16</v>
      </c>
      <c r="G32">
        <v>22.13</v>
      </c>
    </row>
    <row r="33" spans="1:7" ht="12.75">
      <c r="A33" t="s">
        <v>40</v>
      </c>
      <c r="B33" s="1">
        <v>37559</v>
      </c>
      <c r="C33" t="s">
        <v>9</v>
      </c>
      <c r="D33">
        <v>124.55</v>
      </c>
      <c r="E33">
        <f>$E$31+D33</f>
        <v>745.71</v>
      </c>
      <c r="F33" t="s">
        <v>16</v>
      </c>
      <c r="G33">
        <v>22.13</v>
      </c>
    </row>
    <row r="34" spans="1:8" ht="12.75">
      <c r="A34" t="s">
        <v>25</v>
      </c>
      <c r="B34" s="1">
        <v>37559</v>
      </c>
      <c r="C34" t="s">
        <v>17</v>
      </c>
      <c r="D34">
        <v>148.64</v>
      </c>
      <c r="E34">
        <f>$E$31+D34</f>
        <v>769.8000000000001</v>
      </c>
      <c r="F34" t="s">
        <v>16</v>
      </c>
      <c r="G34">
        <v>22.13</v>
      </c>
      <c r="H34" t="s">
        <v>43</v>
      </c>
    </row>
    <row r="35" spans="1:7" ht="12.75">
      <c r="A35" t="s">
        <v>41</v>
      </c>
      <c r="B35" s="1">
        <v>37559</v>
      </c>
      <c r="C35" t="s">
        <v>14</v>
      </c>
      <c r="D35">
        <v>71.87</v>
      </c>
      <c r="E35">
        <f>$E$34+D35</f>
        <v>841.6700000000001</v>
      </c>
      <c r="F35" t="s">
        <v>17</v>
      </c>
      <c r="G35">
        <v>22.13</v>
      </c>
    </row>
    <row r="36" spans="1:8" ht="12.75">
      <c r="A36" t="s">
        <v>25</v>
      </c>
      <c r="B36" s="1">
        <v>37559</v>
      </c>
      <c r="C36" t="s">
        <v>18</v>
      </c>
      <c r="D36">
        <v>119.15</v>
      </c>
      <c r="E36">
        <f>$E$34+D36</f>
        <v>888.95</v>
      </c>
      <c r="F36" t="s">
        <v>17</v>
      </c>
      <c r="G36">
        <v>22.13</v>
      </c>
      <c r="H36" t="s">
        <v>43</v>
      </c>
    </row>
    <row r="37" spans="1:7" ht="12.75">
      <c r="A37" t="s">
        <v>39</v>
      </c>
      <c r="B37" s="1">
        <v>37559</v>
      </c>
      <c r="C37" t="s">
        <v>35</v>
      </c>
      <c r="D37">
        <v>162.8</v>
      </c>
      <c r="E37">
        <f>$E$34+D37</f>
        <v>932.6000000000001</v>
      </c>
      <c r="F37" t="s">
        <v>17</v>
      </c>
      <c r="G37">
        <v>22.13</v>
      </c>
    </row>
    <row r="38" spans="1:7" ht="12.75">
      <c r="A38" t="s">
        <v>40</v>
      </c>
      <c r="B38" s="1">
        <v>37559</v>
      </c>
      <c r="C38" t="s">
        <v>37</v>
      </c>
      <c r="D38">
        <v>30.58</v>
      </c>
      <c r="E38">
        <f>E37+D38</f>
        <v>963.1800000000002</v>
      </c>
      <c r="F38" t="s">
        <v>35</v>
      </c>
      <c r="G38">
        <v>22.13</v>
      </c>
    </row>
    <row r="39" spans="1:7" ht="12.75">
      <c r="A39" t="s">
        <v>40</v>
      </c>
      <c r="B39" s="1">
        <v>37559</v>
      </c>
      <c r="C39" t="s">
        <v>36</v>
      </c>
      <c r="D39">
        <v>187.91</v>
      </c>
      <c r="E39">
        <f>E38+D39</f>
        <v>1151.0900000000001</v>
      </c>
      <c r="F39" t="s">
        <v>37</v>
      </c>
      <c r="G39">
        <v>22.13</v>
      </c>
    </row>
    <row r="40" spans="1:6" ht="12.75">
      <c r="A40" t="s">
        <v>55</v>
      </c>
      <c r="B40" s="1">
        <v>37679</v>
      </c>
      <c r="C40" t="s">
        <v>57</v>
      </c>
      <c r="D40">
        <v>561.91</v>
      </c>
      <c r="E40">
        <f>D40+0.21+0.5</f>
        <v>562.62</v>
      </c>
      <c r="F40" t="s">
        <v>59</v>
      </c>
    </row>
    <row r="41" ht="12.75">
      <c r="B41" s="1"/>
    </row>
    <row r="44" ht="12.75">
      <c r="A44" t="s">
        <v>50</v>
      </c>
    </row>
    <row r="45" ht="12.75">
      <c r="A45" t="s">
        <v>51</v>
      </c>
    </row>
    <row r="46" ht="12.75">
      <c r="A46" t="s">
        <v>52</v>
      </c>
    </row>
    <row r="47" ht="12.75">
      <c r="A47" t="s">
        <v>53</v>
      </c>
    </row>
    <row r="48" ht="12.75">
      <c r="A48" t="s">
        <v>58</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E27"/>
  <sheetViews>
    <sheetView workbookViewId="0" topLeftCell="A7">
      <selection activeCell="D27" sqref="D27"/>
    </sheetView>
  </sheetViews>
  <sheetFormatPr defaultColWidth="9.140625" defaultRowHeight="12.75"/>
  <cols>
    <col min="1" max="1" width="26.421875" style="0" customWidth="1"/>
    <col min="2" max="2" width="10.140625" style="24" bestFit="1" customWidth="1"/>
    <col min="3" max="3" width="14.140625" style="0" customWidth="1"/>
    <col min="5" max="5" width="45.28125" style="0" customWidth="1"/>
  </cols>
  <sheetData>
    <row r="1" spans="1:4" ht="12.75">
      <c r="A1" t="s">
        <v>25</v>
      </c>
      <c r="B1" s="24">
        <v>37557</v>
      </c>
      <c r="C1" t="s">
        <v>12</v>
      </c>
      <c r="D1">
        <v>417.44</v>
      </c>
    </row>
    <row r="2" spans="1:4" ht="12.75">
      <c r="A2" t="s">
        <v>25</v>
      </c>
      <c r="B2" s="24">
        <v>37557</v>
      </c>
      <c r="C2" t="s">
        <v>15</v>
      </c>
      <c r="D2">
        <v>521.75</v>
      </c>
    </row>
    <row r="3" spans="1:4" ht="12.75">
      <c r="A3" t="s">
        <v>25</v>
      </c>
      <c r="B3" s="24">
        <v>37557</v>
      </c>
      <c r="C3" t="s">
        <v>16</v>
      </c>
      <c r="D3">
        <v>621.15</v>
      </c>
    </row>
    <row r="4" spans="1:4" ht="12.75">
      <c r="A4" t="s">
        <v>25</v>
      </c>
      <c r="B4" s="24">
        <v>37557</v>
      </c>
      <c r="C4" t="s">
        <v>17</v>
      </c>
      <c r="D4">
        <v>769.81</v>
      </c>
    </row>
    <row r="5" spans="1:4" ht="12.75">
      <c r="A5" t="s">
        <v>25</v>
      </c>
      <c r="B5" s="24">
        <v>37557</v>
      </c>
      <c r="C5" t="s">
        <v>18</v>
      </c>
      <c r="D5">
        <v>888.98</v>
      </c>
    </row>
    <row r="6" spans="1:4" ht="12.75">
      <c r="A6" t="s">
        <v>23</v>
      </c>
      <c r="B6" s="24">
        <v>37557</v>
      </c>
      <c r="C6" t="s">
        <v>7</v>
      </c>
      <c r="D6">
        <v>169.12</v>
      </c>
    </row>
    <row r="7" spans="1:4" ht="12.75">
      <c r="A7" t="s">
        <v>23</v>
      </c>
      <c r="B7" s="24">
        <v>37557</v>
      </c>
      <c r="C7" t="s">
        <v>9</v>
      </c>
      <c r="D7">
        <v>229.42</v>
      </c>
    </row>
    <row r="8" spans="1:4" ht="12.75">
      <c r="A8" t="s">
        <v>24</v>
      </c>
      <c r="B8" s="24">
        <v>37557</v>
      </c>
      <c r="C8" t="s">
        <v>11</v>
      </c>
      <c r="D8">
        <v>402.69</v>
      </c>
    </row>
    <row r="9" spans="1:4" ht="12.75">
      <c r="A9" t="s">
        <v>24</v>
      </c>
      <c r="B9" s="24">
        <v>37557</v>
      </c>
      <c r="C9" t="s">
        <v>14</v>
      </c>
      <c r="D9">
        <v>492.35</v>
      </c>
    </row>
    <row r="10" spans="1:4" ht="12.75">
      <c r="A10" t="s">
        <v>22</v>
      </c>
      <c r="B10" s="24">
        <v>37557</v>
      </c>
      <c r="C10" t="s">
        <v>3</v>
      </c>
      <c r="D10">
        <v>87.31</v>
      </c>
    </row>
    <row r="11" spans="1:4" ht="12.75">
      <c r="A11" t="s">
        <v>22</v>
      </c>
      <c r="B11" s="24">
        <v>37557</v>
      </c>
      <c r="C11" t="s">
        <v>8</v>
      </c>
      <c r="D11">
        <v>191.6</v>
      </c>
    </row>
    <row r="12" spans="1:4" ht="12.75">
      <c r="A12" t="s">
        <v>22</v>
      </c>
      <c r="B12" s="24">
        <v>37557</v>
      </c>
      <c r="C12" t="s">
        <v>10</v>
      </c>
      <c r="D12">
        <v>315.6</v>
      </c>
    </row>
    <row r="13" spans="1:4" ht="12.75">
      <c r="A13" t="s">
        <v>22</v>
      </c>
      <c r="B13" s="24">
        <v>37557</v>
      </c>
      <c r="C13" t="s">
        <v>13</v>
      </c>
      <c r="D13">
        <v>439.59</v>
      </c>
    </row>
    <row r="14" spans="1:4" ht="12.75">
      <c r="A14" t="s">
        <v>30</v>
      </c>
      <c r="B14" s="24">
        <v>37558</v>
      </c>
      <c r="C14" t="s">
        <v>26</v>
      </c>
      <c r="D14">
        <v>106.8</v>
      </c>
    </row>
    <row r="15" spans="1:4" ht="12.75">
      <c r="A15" t="s">
        <v>30</v>
      </c>
      <c r="B15" s="24">
        <v>37558</v>
      </c>
      <c r="C15" t="s">
        <v>27</v>
      </c>
      <c r="D15">
        <v>151.27</v>
      </c>
    </row>
    <row r="16" spans="1:4" ht="12.75">
      <c r="A16" t="s">
        <v>30</v>
      </c>
      <c r="B16" s="24">
        <v>37558</v>
      </c>
      <c r="C16" t="s">
        <v>28</v>
      </c>
      <c r="D16">
        <v>269.61</v>
      </c>
    </row>
    <row r="17" spans="1:4" ht="12.75">
      <c r="A17" t="s">
        <v>30</v>
      </c>
      <c r="B17" s="24">
        <v>37558</v>
      </c>
      <c r="C17" t="s">
        <v>29</v>
      </c>
      <c r="D17">
        <v>333.76</v>
      </c>
    </row>
    <row r="18" spans="1:4" ht="12.75">
      <c r="A18" t="s">
        <v>40</v>
      </c>
      <c r="B18" s="24">
        <v>37559</v>
      </c>
      <c r="C18" t="s">
        <v>34</v>
      </c>
      <c r="D18">
        <v>562.72</v>
      </c>
    </row>
    <row r="19" spans="1:4" ht="12.75">
      <c r="A19" t="s">
        <v>40</v>
      </c>
      <c r="B19" s="24">
        <v>37559</v>
      </c>
      <c r="C19" t="s">
        <v>9</v>
      </c>
      <c r="D19">
        <v>745.71</v>
      </c>
    </row>
    <row r="20" spans="1:4" ht="12.75">
      <c r="A20" t="s">
        <v>40</v>
      </c>
      <c r="B20" s="24">
        <v>37559</v>
      </c>
      <c r="C20" t="s">
        <v>37</v>
      </c>
      <c r="D20">
        <v>963.18</v>
      </c>
    </row>
    <row r="21" spans="1:4" ht="12.75">
      <c r="A21" t="s">
        <v>40</v>
      </c>
      <c r="B21" s="24">
        <v>37559</v>
      </c>
      <c r="C21" t="s">
        <v>36</v>
      </c>
      <c r="D21">
        <v>1151.09</v>
      </c>
    </row>
    <row r="22" spans="1:4" ht="12.75">
      <c r="A22" t="s">
        <v>54</v>
      </c>
      <c r="B22" s="24">
        <v>37559</v>
      </c>
      <c r="C22" t="s">
        <v>11</v>
      </c>
      <c r="D22">
        <v>684.82</v>
      </c>
    </row>
    <row r="23" spans="1:4" ht="12.75">
      <c r="A23" t="s">
        <v>54</v>
      </c>
      <c r="B23" s="24">
        <v>37559</v>
      </c>
      <c r="C23" t="s">
        <v>14</v>
      </c>
      <c r="D23">
        <v>841.67</v>
      </c>
    </row>
    <row r="24" spans="1:5" ht="12.75">
      <c r="A24" t="s">
        <v>55</v>
      </c>
      <c r="B24" s="24">
        <v>37679</v>
      </c>
      <c r="D24">
        <v>562.62</v>
      </c>
      <c r="E24" s="36" t="s">
        <v>56</v>
      </c>
    </row>
    <row r="25" spans="1:5" ht="12.75">
      <c r="A25" t="s">
        <v>55</v>
      </c>
      <c r="B25" s="24">
        <v>37679</v>
      </c>
      <c r="D25">
        <f>D19-($D$18-$D$24)</f>
        <v>745.61</v>
      </c>
      <c r="E25" s="36"/>
    </row>
    <row r="26" spans="1:5" ht="12.75">
      <c r="A26" t="s">
        <v>55</v>
      </c>
      <c r="B26" s="24">
        <v>37679</v>
      </c>
      <c r="D26">
        <f>D20-($D$18-$D$24)</f>
        <v>963.0799999999999</v>
      </c>
      <c r="E26" s="36"/>
    </row>
    <row r="27" spans="1:5" ht="12.75">
      <c r="A27" t="s">
        <v>55</v>
      </c>
      <c r="B27" s="24">
        <v>37679</v>
      </c>
      <c r="D27">
        <f>D21-($D$18-$D$24)</f>
        <v>1150.9899999999998</v>
      </c>
      <c r="E27" s="36"/>
    </row>
  </sheetData>
  <mergeCells count="1">
    <mergeCell ref="E24:E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NWRPO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Engr Tech</dc:creator>
  <cp:keywords/>
  <dc:description/>
  <cp:lastModifiedBy>reina</cp:lastModifiedBy>
  <cp:lastPrinted>2003-05-16T18:35:32Z</cp:lastPrinted>
  <dcterms:created xsi:type="dcterms:W3CDTF">2002-11-01T16:21:51Z</dcterms:created>
  <dcterms:modified xsi:type="dcterms:W3CDTF">2003-10-15T21:33:50Z</dcterms:modified>
  <cp:category/>
  <cp:version/>
  <cp:contentType/>
  <cp:contentStatus/>
</cp:coreProperties>
</file>